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S:\VO\Súťaže 2025\4.DNS 2025\Stavebné práce\kategória 1\Výzva_10_2025_Oprava nerovností povrchov vozoviek\výzva\"/>
    </mc:Choice>
  </mc:AlternateContent>
  <xr:revisionPtr revIDLastSave="0" documentId="13_ncr:1_{8A70A3BE-AF45-4462-B977-18756995FDC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P" sheetId="3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3" l="1"/>
  <c r="G12" i="3" s="1"/>
  <c r="F13" i="3"/>
  <c r="G13" i="3" s="1"/>
  <c r="F14" i="3"/>
  <c r="G14" i="3"/>
  <c r="H14" i="3" s="1"/>
  <c r="F15" i="3"/>
  <c r="G15" i="3" s="1"/>
  <c r="H15" i="3" s="1"/>
  <c r="F16" i="3"/>
  <c r="G16" i="3" s="1"/>
  <c r="F17" i="3"/>
  <c r="G17" i="3" s="1"/>
  <c r="F18" i="3"/>
  <c r="G18" i="3" s="1"/>
  <c r="H18" i="3" s="1"/>
  <c r="F19" i="3"/>
  <c r="G19" i="3" s="1"/>
  <c r="H19" i="3" s="1"/>
  <c r="F20" i="3"/>
  <c r="G20" i="3" s="1"/>
  <c r="F21" i="3"/>
  <c r="G21" i="3" s="1"/>
  <c r="F22" i="3"/>
  <c r="G22" i="3" s="1"/>
  <c r="H22" i="3" s="1"/>
  <c r="F23" i="3"/>
  <c r="G23" i="3" s="1"/>
  <c r="H23" i="3" s="1"/>
  <c r="F28" i="3"/>
  <c r="G28" i="3" s="1"/>
  <c r="F29" i="3"/>
  <c r="G29" i="3" s="1"/>
  <c r="F11" i="3"/>
  <c r="G11" i="3" s="1"/>
  <c r="H11" i="3" s="1"/>
  <c r="A17" i="3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16" i="3"/>
  <c r="D25" i="3"/>
  <c r="F25" i="3" s="1"/>
  <c r="G25" i="3" s="1"/>
  <c r="D24" i="3"/>
  <c r="D26" i="3" s="1"/>
  <c r="F24" i="3" l="1"/>
  <c r="G24" i="3" s="1"/>
  <c r="D27" i="3"/>
  <c r="F27" i="3" s="1"/>
  <c r="G27" i="3" s="1"/>
  <c r="H27" i="3" s="1"/>
  <c r="F26" i="3"/>
  <c r="G26" i="3" s="1"/>
  <c r="H26" i="3" s="1"/>
  <c r="H28" i="3"/>
  <c r="H20" i="3"/>
  <c r="H16" i="3"/>
  <c r="H12" i="3"/>
  <c r="H29" i="3"/>
  <c r="H25" i="3"/>
  <c r="H21" i="3"/>
  <c r="H17" i="3"/>
  <c r="H13" i="3"/>
  <c r="H24" i="3" l="1"/>
  <c r="F30" i="3"/>
  <c r="G30" i="3"/>
  <c r="H30" i="3" l="1"/>
</calcChain>
</file>

<file path=xl/sharedStrings.xml><?xml version="1.0" encoding="utf-8"?>
<sst xmlns="http://schemas.openxmlformats.org/spreadsheetml/2006/main" count="58" uniqueCount="42">
  <si>
    <t>P.č.</t>
  </si>
  <si>
    <t>Popis položky</t>
  </si>
  <si>
    <t>MJ</t>
  </si>
  <si>
    <t>Množstvo</t>
  </si>
  <si>
    <t>JC v € bez DPH</t>
  </si>
  <si>
    <t>Cena spolu
€ bez DPH</t>
  </si>
  <si>
    <t>Rezanie živičného krytu alebo podkladu do hr. 5 cm</t>
  </si>
  <si>
    <t>m</t>
  </si>
  <si>
    <t>Rezanie živičného krytu alebo podkladu do hr. 10 cm</t>
  </si>
  <si>
    <t>Odstránenie podkladu z betónu prostého al. vystuženého hr. do 10 cm</t>
  </si>
  <si>
    <t>m2</t>
  </si>
  <si>
    <t>Rezanie vystuženého/prostého betónu do hr. 10 cm</t>
  </si>
  <si>
    <t>Odstránenie krytov živičných do hr. 5 cm</t>
  </si>
  <si>
    <t>Odstránenie krytov živičných do hr. 10 cm</t>
  </si>
  <si>
    <t>Betón asfaltový AC11O I. 50/70, hr. do 5 cm, ručná pokládka do 20m2</t>
  </si>
  <si>
    <t>Betón asfaltový AC11O I. 50/70, hr. do 5 cm, ručná pokládka do 50m2</t>
  </si>
  <si>
    <t>t</t>
  </si>
  <si>
    <t>Spojovací asfaltový postrek asfaltovou emulziou 0,5kg/m2</t>
  </si>
  <si>
    <t>Vyčistenie škár a prasklín š. do 20 mm, výplň škár bitúmenovou zálievkou z PmB bitúmenov</t>
  </si>
  <si>
    <t>Poplatok za uloženie stavebnej sute asfaltobetónových zmesí na skládke</t>
  </si>
  <si>
    <r>
      <rPr>
        <sz val="11"/>
        <color rgb="FF000000"/>
        <rFont val="Calibri"/>
        <family val="2"/>
        <charset val="238"/>
      </rPr>
      <t xml:space="preserve">Poplatok za uloženie stavebnej sute </t>
    </r>
    <r>
      <rPr>
        <sz val="11"/>
        <color rgb="FF000000"/>
        <rFont val="Calibri"/>
        <family val="2"/>
        <charset val="238"/>
      </rPr>
      <t>zmes kamenivo/zemina/betón</t>
    </r>
    <r>
      <rPr>
        <sz val="11"/>
        <color rgb="FF000000"/>
        <rFont val="Calibri"/>
        <family val="2"/>
        <charset val="238"/>
      </rPr>
      <t xml:space="preserve"> na skládke</t>
    </r>
  </si>
  <si>
    <t>Vodorovné premiestnenie výkopu a stavebnej sute na skládku do 20 km</t>
  </si>
  <si>
    <t>Nakladanie sute al. dlažby na dopravný prostriedok</t>
  </si>
  <si>
    <t>D+M Stavebné oplotenie priehľadné h=2m vrátane jeho nájmu odstránenia</t>
  </si>
  <si>
    <t>D+M oceľové prejazdné platne na zabezpečenie prejazdov vozidiel vrátane ich nájmu a odstránenia</t>
  </si>
  <si>
    <t>Výška DPH</t>
  </si>
  <si>
    <t>Cena spolu
€ s DPH</t>
  </si>
  <si>
    <t>Obchodné meno:</t>
  </si>
  <si>
    <t>Sídlo:</t>
  </si>
  <si>
    <t>IČO:</t>
  </si>
  <si>
    <t>DIČ:</t>
  </si>
  <si>
    <t>IČ DPH:</t>
  </si>
  <si>
    <t>Kontakt (meno, tel., email):</t>
  </si>
  <si>
    <t>CELKOVÁ CENA</t>
  </si>
  <si>
    <t>Názov zákazky:</t>
  </si>
  <si>
    <t>Vyspravenie výtlkov tryskovou metódou pod tlakom kamenivom a asfaltovou emulziou do 10 cm</t>
  </si>
  <si>
    <t>Vyčistenie plochy po odstránení / odfrézovaní asfaltových a betónových konštrukčných vrstiev s dosekaním pri okrajoch a obrubníkoch, s dosekaním pri poklopoch šácht, hydrantoch a vtokových mrežiach</t>
  </si>
  <si>
    <t>Očistenie povrchu betónových konštrukcií tlakovou vodou</t>
  </si>
  <si>
    <t>v .................... dňa ...........................</t>
  </si>
  <si>
    <t>..................................................</t>
  </si>
  <si>
    <t xml:space="preserve">  meno, priezvisko, podpis</t>
  </si>
  <si>
    <t>štatutára / splnomocnenej osoby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</si>
</sst>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charset val="238"/>
      <scheme val="minor"/>
    </font>
    <font>
      <i/>
      <sz val="12"/>
      <color rgb="FF000000"/>
      <name val="Calibri1"/>
      <charset val="238"/>
    </font>
    <font>
      <sz val="11"/>
      <color rgb="FF000000"/>
      <name val="Calibri"/>
      <family val="2"/>
      <charset val="238"/>
    </font>
    <font>
      <sz val="14"/>
      <color rgb="FF000000"/>
      <name val="Calibri1"/>
      <charset val="238"/>
    </font>
    <font>
      <b/>
      <sz val="12"/>
      <color rgb="FF000000"/>
      <name val="Calibri1"/>
      <charset val="238"/>
    </font>
    <font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color rgb="FF000000"/>
      <name val="Calibri1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rgb="FFC00000"/>
      <name val="Calibri"/>
      <family val="2"/>
      <scheme val="minor"/>
    </font>
    <font>
      <sz val="8"/>
      <name val="Arial CE"/>
      <family val="2"/>
    </font>
    <font>
      <sz val="9"/>
      <name val="Arial CE"/>
    </font>
    <font>
      <sz val="10"/>
      <name val="Garamond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4" fontId="0" fillId="0" borderId="2" xfId="0" applyNumberFormat="1" applyBorder="1" applyAlignment="1">
      <alignment horizontal="center"/>
    </xf>
    <xf numFmtId="2" fontId="0" fillId="0" borderId="0" xfId="0" applyNumberFormat="1"/>
    <xf numFmtId="0" fontId="0" fillId="0" borderId="1" xfId="0" applyBorder="1" applyAlignment="1">
      <alignment wrapText="1"/>
    </xf>
    <xf numFmtId="0" fontId="3" fillId="0" borderId="0" xfId="0" applyFont="1"/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2" borderId="4" xfId="0" applyNumberFormat="1" applyFill="1" applyBorder="1"/>
    <xf numFmtId="4" fontId="0" fillId="0" borderId="5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4" xfId="0" applyNumberFormat="1" applyBorder="1"/>
    <xf numFmtId="0" fontId="5" fillId="0" borderId="0" xfId="0" applyFont="1"/>
    <xf numFmtId="0" fontId="13" fillId="0" borderId="0" xfId="0" applyFont="1" applyAlignment="1">
      <alignment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4" fillId="4" borderId="3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/>
    <xf numFmtId="4" fontId="10" fillId="4" borderId="4" xfId="0" applyNumberFormat="1" applyFont="1" applyFill="1" applyBorder="1" applyAlignment="1">
      <alignment horizontal="center"/>
    </xf>
    <xf numFmtId="4" fontId="10" fillId="4" borderId="4" xfId="0" applyNumberFormat="1" applyFont="1" applyFill="1" applyBorder="1"/>
    <xf numFmtId="0" fontId="15" fillId="0" borderId="9" xfId="1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vertical="center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5" fillId="0" borderId="0" xfId="0" applyFont="1"/>
    <xf numFmtId="0" fontId="0" fillId="0" borderId="0" xfId="0"/>
    <xf numFmtId="0" fontId="6" fillId="3" borderId="4" xfId="0" applyFont="1" applyFill="1" applyBorder="1" applyAlignment="1">
      <alignment wrapText="1"/>
    </xf>
    <xf numFmtId="0" fontId="7" fillId="3" borderId="4" xfId="0" applyFont="1" applyFill="1" applyBorder="1" applyAlignment="1">
      <alignment wrapText="1"/>
    </xf>
    <xf numFmtId="0" fontId="11" fillId="0" borderId="4" xfId="0" applyFont="1" applyBorder="1" applyAlignment="1">
      <alignment horizontal="left"/>
    </xf>
    <xf numFmtId="0" fontId="12" fillId="0" borderId="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2" fillId="0" borderId="4" xfId="0" applyFont="1" applyBorder="1" applyAlignment="1">
      <alignment horizontal="left" wrapText="1"/>
    </xf>
    <xf numFmtId="0" fontId="4" fillId="4" borderId="7" xfId="0" applyFont="1" applyFill="1" applyBorder="1" applyAlignment="1">
      <alignment horizontal="left" wrapText="1"/>
    </xf>
    <xf numFmtId="0" fontId="0" fillId="4" borderId="6" xfId="0" applyFill="1" applyBorder="1" applyAlignment="1">
      <alignment horizontal="left" wrapText="1"/>
    </xf>
    <xf numFmtId="0" fontId="0" fillId="4" borderId="8" xfId="0" applyFill="1" applyBorder="1" applyAlignment="1">
      <alignment horizontal="left" wrapText="1"/>
    </xf>
    <xf numFmtId="0" fontId="12" fillId="0" borderId="4" xfId="0" applyFont="1" applyBorder="1" applyAlignment="1">
      <alignment horizontal="left"/>
    </xf>
  </cellXfs>
  <cellStyles count="2">
    <cellStyle name="Normálna" xfId="0" builtinId="0"/>
    <cellStyle name="Normálna 2" xfId="1" xr:uid="{3FDADABA-5878-4A7B-BF5A-8BE92FA63635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DB692-5875-4C16-895F-23D4DC702A27}">
  <dimension ref="A1:H35"/>
  <sheetViews>
    <sheetView tabSelected="1" workbookViewId="0">
      <selection activeCell="I2" sqref="I1:W1048576"/>
    </sheetView>
  </sheetViews>
  <sheetFormatPr defaultColWidth="9.140625" defaultRowHeight="15"/>
  <cols>
    <col min="1" max="1" width="5.42578125" style="8" customWidth="1"/>
    <col min="2" max="2" width="52.140625" customWidth="1"/>
    <col min="3" max="3" width="7.140625" style="8" bestFit="1" customWidth="1"/>
    <col min="4" max="4" width="12.28515625" style="9" customWidth="1"/>
    <col min="5" max="5" width="12" style="9" customWidth="1"/>
    <col min="6" max="6" width="12.7109375" style="9" customWidth="1"/>
    <col min="7" max="7" width="13.28515625" style="10" customWidth="1"/>
    <col min="8" max="8" width="15.140625" style="5" customWidth="1"/>
    <col min="9" max="1009" width="9.140625" customWidth="1"/>
    <col min="1010" max="1010" width="10.28515625" customWidth="1"/>
  </cols>
  <sheetData>
    <row r="1" spans="1:8" ht="18.75">
      <c r="A1" s="26" t="s">
        <v>34</v>
      </c>
      <c r="B1" s="27"/>
      <c r="C1" s="27"/>
      <c r="D1" s="27"/>
      <c r="E1" s="27"/>
      <c r="F1" s="27"/>
      <c r="G1" s="27"/>
      <c r="H1" s="27"/>
    </row>
    <row r="2" spans="1:8">
      <c r="A2" s="28"/>
      <c r="B2" s="29"/>
      <c r="C2" s="15"/>
      <c r="D2" s="15"/>
    </row>
    <row r="3" spans="1:8" ht="16.5">
      <c r="A3" s="30" t="s">
        <v>27</v>
      </c>
      <c r="B3" s="31"/>
      <c r="C3" s="32"/>
      <c r="D3" s="32"/>
      <c r="E3" s="32"/>
      <c r="F3" s="32"/>
      <c r="G3" s="32"/>
      <c r="H3" s="32"/>
    </row>
    <row r="4" spans="1:8" ht="16.5">
      <c r="A4" s="30" t="s">
        <v>28</v>
      </c>
      <c r="B4" s="31"/>
      <c r="C4" s="33"/>
      <c r="D4" s="33"/>
      <c r="E4" s="33"/>
      <c r="F4" s="33"/>
      <c r="G4" s="33"/>
      <c r="H4" s="33"/>
    </row>
    <row r="5" spans="1:8" ht="16.5">
      <c r="A5" s="30" t="s">
        <v>29</v>
      </c>
      <c r="B5" s="31"/>
      <c r="C5" s="33"/>
      <c r="D5" s="33"/>
      <c r="E5" s="33"/>
      <c r="F5" s="33"/>
      <c r="G5" s="33"/>
      <c r="H5" s="33"/>
    </row>
    <row r="6" spans="1:8" ht="16.5">
      <c r="A6" s="30" t="s">
        <v>30</v>
      </c>
      <c r="B6" s="30"/>
      <c r="C6" s="33"/>
      <c r="D6" s="33"/>
      <c r="E6" s="33"/>
      <c r="F6" s="33"/>
      <c r="G6" s="33"/>
      <c r="H6" s="33"/>
    </row>
    <row r="7" spans="1:8" ht="16.5">
      <c r="A7" s="30" t="s">
        <v>31</v>
      </c>
      <c r="B7" s="30"/>
      <c r="C7" s="39"/>
      <c r="D7" s="39"/>
      <c r="E7" s="39"/>
      <c r="F7" s="39"/>
      <c r="G7" s="39"/>
      <c r="H7" s="39"/>
    </row>
    <row r="8" spans="1:8" ht="16.5">
      <c r="A8" s="30" t="s">
        <v>32</v>
      </c>
      <c r="B8" s="30"/>
      <c r="C8" s="35"/>
      <c r="D8" s="35"/>
      <c r="E8" s="35"/>
      <c r="F8" s="35"/>
      <c r="G8" s="35"/>
      <c r="H8" s="35"/>
    </row>
    <row r="10" spans="1:8" s="1" customFormat="1" ht="47.25">
      <c r="A10" s="17" t="s">
        <v>0</v>
      </c>
      <c r="B10" s="18" t="s">
        <v>1</v>
      </c>
      <c r="C10" s="17" t="s">
        <v>2</v>
      </c>
      <c r="D10" s="19" t="s">
        <v>3</v>
      </c>
      <c r="E10" s="20" t="s">
        <v>4</v>
      </c>
      <c r="F10" s="19" t="s">
        <v>5</v>
      </c>
      <c r="G10" s="20" t="s">
        <v>25</v>
      </c>
      <c r="H10" s="20" t="s">
        <v>26</v>
      </c>
    </row>
    <row r="11" spans="1:8">
      <c r="A11" s="2">
        <v>1</v>
      </c>
      <c r="B11" s="6" t="s">
        <v>6</v>
      </c>
      <c r="C11" s="2" t="s">
        <v>7</v>
      </c>
      <c r="D11" s="4">
        <v>300</v>
      </c>
      <c r="E11" s="11"/>
      <c r="F11" s="12">
        <f>D11*E11</f>
        <v>0</v>
      </c>
      <c r="G11" s="13">
        <f>0.23*F11</f>
        <v>0</v>
      </c>
      <c r="H11" s="14">
        <f>SUM(F11:G11)</f>
        <v>0</v>
      </c>
    </row>
    <row r="12" spans="1:8">
      <c r="A12" s="2">
        <v>2</v>
      </c>
      <c r="B12" s="6" t="s">
        <v>8</v>
      </c>
      <c r="C12" s="2" t="s">
        <v>7</v>
      </c>
      <c r="D12" s="4">
        <v>150</v>
      </c>
      <c r="E12" s="11"/>
      <c r="F12" s="12">
        <f t="shared" ref="F12:F29" si="0">D12*E12</f>
        <v>0</v>
      </c>
      <c r="G12" s="13">
        <f t="shared" ref="G12:G29" si="1">0.23*F12</f>
        <v>0</v>
      </c>
      <c r="H12" s="14">
        <f t="shared" ref="H12:H29" si="2">SUM(F12:G12)</f>
        <v>0</v>
      </c>
    </row>
    <row r="13" spans="1:8" ht="30">
      <c r="A13" s="2">
        <v>3</v>
      </c>
      <c r="B13" s="6" t="s">
        <v>9</v>
      </c>
      <c r="C13" s="2" t="s">
        <v>10</v>
      </c>
      <c r="D13" s="4">
        <v>500</v>
      </c>
      <c r="E13" s="11"/>
      <c r="F13" s="12">
        <f t="shared" si="0"/>
        <v>0</v>
      </c>
      <c r="G13" s="13">
        <f t="shared" si="1"/>
        <v>0</v>
      </c>
      <c r="H13" s="14">
        <f t="shared" si="2"/>
        <v>0</v>
      </c>
    </row>
    <row r="14" spans="1:8">
      <c r="A14" s="2">
        <v>8</v>
      </c>
      <c r="B14" s="3" t="s">
        <v>11</v>
      </c>
      <c r="C14" s="2" t="s">
        <v>7</v>
      </c>
      <c r="D14" s="4">
        <v>150</v>
      </c>
      <c r="E14" s="11"/>
      <c r="F14" s="12">
        <f t="shared" si="0"/>
        <v>0</v>
      </c>
      <c r="G14" s="13">
        <f t="shared" si="1"/>
        <v>0</v>
      </c>
      <c r="H14" s="14">
        <f t="shared" si="2"/>
        <v>0</v>
      </c>
    </row>
    <row r="15" spans="1:8">
      <c r="A15" s="2">
        <v>9</v>
      </c>
      <c r="B15" s="3" t="s">
        <v>12</v>
      </c>
      <c r="C15" s="2" t="s">
        <v>10</v>
      </c>
      <c r="D15" s="4">
        <v>500</v>
      </c>
      <c r="E15" s="11"/>
      <c r="F15" s="12">
        <f t="shared" si="0"/>
        <v>0</v>
      </c>
      <c r="G15" s="13">
        <f t="shared" si="1"/>
        <v>0</v>
      </c>
      <c r="H15" s="14">
        <f t="shared" si="2"/>
        <v>0</v>
      </c>
    </row>
    <row r="16" spans="1:8">
      <c r="A16" s="2">
        <f>A15+1</f>
        <v>10</v>
      </c>
      <c r="B16" s="3" t="s">
        <v>13</v>
      </c>
      <c r="C16" s="2" t="s">
        <v>10</v>
      </c>
      <c r="D16" s="4">
        <v>500</v>
      </c>
      <c r="E16" s="11"/>
      <c r="F16" s="12">
        <f t="shared" si="0"/>
        <v>0</v>
      </c>
      <c r="G16" s="13">
        <f t="shared" si="1"/>
        <v>0</v>
      </c>
      <c r="H16" s="14">
        <f t="shared" si="2"/>
        <v>0</v>
      </c>
    </row>
    <row r="17" spans="1:8">
      <c r="A17" s="2">
        <f t="shared" ref="A17:A29" si="3">A16+1</f>
        <v>11</v>
      </c>
      <c r="B17" s="3" t="s">
        <v>37</v>
      </c>
      <c r="C17" s="24" t="s">
        <v>10</v>
      </c>
      <c r="D17" s="4">
        <v>90</v>
      </c>
      <c r="E17" s="11"/>
      <c r="F17" s="12">
        <f t="shared" si="0"/>
        <v>0</v>
      </c>
      <c r="G17" s="13">
        <f t="shared" si="1"/>
        <v>0</v>
      </c>
      <c r="H17" s="14">
        <f t="shared" si="2"/>
        <v>0</v>
      </c>
    </row>
    <row r="18" spans="1:8" ht="60">
      <c r="A18" s="2">
        <f t="shared" si="3"/>
        <v>12</v>
      </c>
      <c r="B18" s="6" t="s">
        <v>36</v>
      </c>
      <c r="C18" s="2" t="s">
        <v>10</v>
      </c>
      <c r="D18" s="4">
        <v>1000</v>
      </c>
      <c r="E18" s="11"/>
      <c r="F18" s="12">
        <f t="shared" si="0"/>
        <v>0</v>
      </c>
      <c r="G18" s="13">
        <f t="shared" si="1"/>
        <v>0</v>
      </c>
      <c r="H18" s="14">
        <f t="shared" si="2"/>
        <v>0</v>
      </c>
    </row>
    <row r="19" spans="1:8" ht="30">
      <c r="A19" s="2">
        <f t="shared" si="3"/>
        <v>13</v>
      </c>
      <c r="B19" s="6" t="s">
        <v>14</v>
      </c>
      <c r="C19" s="2" t="s">
        <v>10</v>
      </c>
      <c r="D19" s="4">
        <v>700</v>
      </c>
      <c r="E19" s="11"/>
      <c r="F19" s="12">
        <f t="shared" si="0"/>
        <v>0</v>
      </c>
      <c r="G19" s="13">
        <f t="shared" si="1"/>
        <v>0</v>
      </c>
      <c r="H19" s="14">
        <f t="shared" si="2"/>
        <v>0</v>
      </c>
    </row>
    <row r="20" spans="1:8" ht="30">
      <c r="A20" s="2">
        <f t="shared" si="3"/>
        <v>14</v>
      </c>
      <c r="B20" s="6" t="s">
        <v>15</v>
      </c>
      <c r="C20" s="2" t="s">
        <v>10</v>
      </c>
      <c r="D20" s="4">
        <v>300</v>
      </c>
      <c r="E20" s="11"/>
      <c r="F20" s="12">
        <f t="shared" si="0"/>
        <v>0</v>
      </c>
      <c r="G20" s="13">
        <f t="shared" si="1"/>
        <v>0</v>
      </c>
      <c r="H20" s="14">
        <f t="shared" si="2"/>
        <v>0</v>
      </c>
    </row>
    <row r="21" spans="1:8" ht="30">
      <c r="A21" s="2">
        <f t="shared" si="3"/>
        <v>15</v>
      </c>
      <c r="B21" s="6" t="s">
        <v>35</v>
      </c>
      <c r="C21" s="2" t="s">
        <v>16</v>
      </c>
      <c r="D21" s="4">
        <v>45</v>
      </c>
      <c r="E21" s="11"/>
      <c r="F21" s="12">
        <f t="shared" si="0"/>
        <v>0</v>
      </c>
      <c r="G21" s="13">
        <f t="shared" si="1"/>
        <v>0</v>
      </c>
      <c r="H21" s="14">
        <f t="shared" si="2"/>
        <v>0</v>
      </c>
    </row>
    <row r="22" spans="1:8">
      <c r="A22" s="2">
        <f t="shared" si="3"/>
        <v>16</v>
      </c>
      <c r="B22" s="3" t="s">
        <v>17</v>
      </c>
      <c r="C22" s="2" t="s">
        <v>10</v>
      </c>
      <c r="D22" s="4">
        <v>1000</v>
      </c>
      <c r="E22" s="11"/>
      <c r="F22" s="12">
        <f t="shared" si="0"/>
        <v>0</v>
      </c>
      <c r="G22" s="13">
        <f t="shared" si="1"/>
        <v>0</v>
      </c>
      <c r="H22" s="14">
        <f t="shared" si="2"/>
        <v>0</v>
      </c>
    </row>
    <row r="23" spans="1:8" ht="30">
      <c r="A23" s="2">
        <f t="shared" si="3"/>
        <v>17</v>
      </c>
      <c r="B23" s="6" t="s">
        <v>18</v>
      </c>
      <c r="C23" s="2" t="s">
        <v>7</v>
      </c>
      <c r="D23" s="4">
        <v>450</v>
      </c>
      <c r="E23" s="11"/>
      <c r="F23" s="12">
        <f t="shared" si="0"/>
        <v>0</v>
      </c>
      <c r="G23" s="13">
        <f t="shared" si="1"/>
        <v>0</v>
      </c>
      <c r="H23" s="14">
        <f t="shared" si="2"/>
        <v>0</v>
      </c>
    </row>
    <row r="24" spans="1:8" ht="30">
      <c r="A24" s="2">
        <f t="shared" si="3"/>
        <v>18</v>
      </c>
      <c r="B24" s="6" t="s">
        <v>19</v>
      </c>
      <c r="C24" s="2" t="s">
        <v>16</v>
      </c>
      <c r="D24" s="4">
        <f>(D15*0.05+D16*0.1)*2.3</f>
        <v>172.5</v>
      </c>
      <c r="E24" s="11"/>
      <c r="F24" s="12">
        <f t="shared" si="0"/>
        <v>0</v>
      </c>
      <c r="G24" s="13">
        <f t="shared" si="1"/>
        <v>0</v>
      </c>
      <c r="H24" s="14">
        <f t="shared" si="2"/>
        <v>0</v>
      </c>
    </row>
    <row r="25" spans="1:8" ht="30">
      <c r="A25" s="2">
        <f t="shared" si="3"/>
        <v>19</v>
      </c>
      <c r="B25" s="6" t="s">
        <v>20</v>
      </c>
      <c r="C25" s="2" t="s">
        <v>16</v>
      </c>
      <c r="D25" s="4">
        <f>D13*0.1*2.3</f>
        <v>114.99999999999999</v>
      </c>
      <c r="E25" s="11"/>
      <c r="F25" s="12">
        <f t="shared" si="0"/>
        <v>0</v>
      </c>
      <c r="G25" s="13">
        <f t="shared" si="1"/>
        <v>0</v>
      </c>
      <c r="H25" s="14">
        <f t="shared" si="2"/>
        <v>0</v>
      </c>
    </row>
    <row r="26" spans="1:8" ht="30">
      <c r="A26" s="2">
        <f t="shared" si="3"/>
        <v>20</v>
      </c>
      <c r="B26" s="6" t="s">
        <v>21</v>
      </c>
      <c r="C26" s="2" t="s">
        <v>16</v>
      </c>
      <c r="D26" s="4">
        <f>D24+D25</f>
        <v>287.5</v>
      </c>
      <c r="E26" s="11"/>
      <c r="F26" s="12">
        <f t="shared" si="0"/>
        <v>0</v>
      </c>
      <c r="G26" s="13">
        <f t="shared" si="1"/>
        <v>0</v>
      </c>
      <c r="H26" s="14">
        <f t="shared" si="2"/>
        <v>0</v>
      </c>
    </row>
    <row r="27" spans="1:8">
      <c r="A27" s="2">
        <f t="shared" si="3"/>
        <v>21</v>
      </c>
      <c r="B27" s="6" t="s">
        <v>22</v>
      </c>
      <c r="C27" s="2" t="s">
        <v>16</v>
      </c>
      <c r="D27" s="4">
        <f>D26</f>
        <v>287.5</v>
      </c>
      <c r="E27" s="11"/>
      <c r="F27" s="12">
        <f t="shared" si="0"/>
        <v>0</v>
      </c>
      <c r="G27" s="13">
        <f t="shared" si="1"/>
        <v>0</v>
      </c>
      <c r="H27" s="14">
        <f t="shared" si="2"/>
        <v>0</v>
      </c>
    </row>
    <row r="28" spans="1:8" ht="30">
      <c r="A28" s="2">
        <f t="shared" si="3"/>
        <v>22</v>
      </c>
      <c r="B28" s="6" t="s">
        <v>23</v>
      </c>
      <c r="C28" s="2" t="s">
        <v>7</v>
      </c>
      <c r="D28" s="4">
        <v>180</v>
      </c>
      <c r="E28" s="11"/>
      <c r="F28" s="12">
        <f t="shared" si="0"/>
        <v>0</v>
      </c>
      <c r="G28" s="13">
        <f t="shared" si="1"/>
        <v>0</v>
      </c>
      <c r="H28" s="14">
        <f t="shared" si="2"/>
        <v>0</v>
      </c>
    </row>
    <row r="29" spans="1:8" ht="30">
      <c r="A29" s="2">
        <f t="shared" si="3"/>
        <v>23</v>
      </c>
      <c r="B29" s="6" t="s">
        <v>24</v>
      </c>
      <c r="C29" s="2" t="s">
        <v>10</v>
      </c>
      <c r="D29" s="4">
        <v>20</v>
      </c>
      <c r="E29" s="11"/>
      <c r="F29" s="12">
        <f t="shared" si="0"/>
        <v>0</v>
      </c>
      <c r="G29" s="13">
        <f t="shared" si="1"/>
        <v>0</v>
      </c>
      <c r="H29" s="14">
        <f t="shared" si="2"/>
        <v>0</v>
      </c>
    </row>
    <row r="30" spans="1:8" ht="15.75">
      <c r="A30" s="36" t="s">
        <v>33</v>
      </c>
      <c r="B30" s="37"/>
      <c r="C30" s="37"/>
      <c r="D30" s="37"/>
      <c r="E30" s="38"/>
      <c r="F30" s="21">
        <f>SUM(F11:F29)</f>
        <v>0</v>
      </c>
      <c r="G30" s="22">
        <f>SUM(G11:G29)</f>
        <v>0</v>
      </c>
      <c r="H30" s="23">
        <f>SUM(F30:G30)</f>
        <v>0</v>
      </c>
    </row>
    <row r="31" spans="1:8" s="7" customFormat="1" ht="18">
      <c r="A31" s="8"/>
      <c r="B31" s="16"/>
      <c r="C31" s="8"/>
      <c r="D31" s="9"/>
      <c r="E31" s="9"/>
      <c r="F31" s="9"/>
      <c r="G31" s="10"/>
      <c r="H31" s="5"/>
    </row>
    <row r="33" spans="1:5">
      <c r="A33" s="25" t="s">
        <v>38</v>
      </c>
      <c r="C33"/>
      <c r="D33" s="25" t="s">
        <v>39</v>
      </c>
      <c r="E33"/>
    </row>
    <row r="34" spans="1:5">
      <c r="A34"/>
      <c r="C34"/>
      <c r="D34" s="25" t="s">
        <v>40</v>
      </c>
      <c r="E34"/>
    </row>
    <row r="35" spans="1:5">
      <c r="A35"/>
      <c r="C35"/>
      <c r="D35" s="34" t="s">
        <v>41</v>
      </c>
      <c r="E35" s="34"/>
    </row>
  </sheetData>
  <mergeCells count="16">
    <mergeCell ref="D35:E35"/>
    <mergeCell ref="A8:B8"/>
    <mergeCell ref="C8:H8"/>
    <mergeCell ref="A30:E30"/>
    <mergeCell ref="A5:B5"/>
    <mergeCell ref="C5:H5"/>
    <mergeCell ref="A6:B6"/>
    <mergeCell ref="C6:H6"/>
    <mergeCell ref="A7:B7"/>
    <mergeCell ref="C7:H7"/>
    <mergeCell ref="A1:H1"/>
    <mergeCell ref="A2:B2"/>
    <mergeCell ref="A3:B3"/>
    <mergeCell ref="C3:H3"/>
    <mergeCell ref="A4:B4"/>
    <mergeCell ref="C4:H4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7B0EAD2989B1847B647D0FB12AF514C" ma:contentTypeVersion="11" ma:contentTypeDescription="Umožňuje vytvoriť nový dokument." ma:contentTypeScope="" ma:versionID="0575291078bcf9f9c539537c87c87c25">
  <xsd:schema xmlns:xsd="http://www.w3.org/2001/XMLSchema" xmlns:xs="http://www.w3.org/2001/XMLSchema" xmlns:p="http://schemas.microsoft.com/office/2006/metadata/properties" xmlns:ns2="281900a0-1360-48cf-815e-31de0c7e4e46" xmlns:ns3="57a3c456-ff4b-4e2a-b5ca-1bdad190266c" targetNamespace="http://schemas.microsoft.com/office/2006/metadata/properties" ma:root="true" ma:fieldsID="0e5640ba18cde86056d449426cfe7359" ns2:_="" ns3:_="">
    <xsd:import namespace="281900a0-1360-48cf-815e-31de0c7e4e46"/>
    <xsd:import namespace="57a3c456-ff4b-4e2a-b5ca-1bdad190266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1900a0-1360-48cf-815e-31de0c7e4e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a" ma:readOnly="false" ma:fieldId="{5cf76f15-5ced-4ddc-b409-7134ff3c332f}" ma:taxonomyMulti="true" ma:sspId="c2ea1f35-1125-4d4e-bfcb-e0f59c80895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a3c456-ff4b-4e2a-b5ca-1bdad190266c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b2451b55-b9a3-4535-a7be-3034a3746652}" ma:internalName="TaxCatchAll" ma:showField="CatchAllData" ma:web="57a3c456-ff4b-4e2a-b5ca-1bdad190266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7a3c456-ff4b-4e2a-b5ca-1bdad190266c" xsi:nil="true"/>
    <lcf76f155ced4ddcb4097134ff3c332f xmlns="281900a0-1360-48cf-815e-31de0c7e4e4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6093F9F-8403-48A2-8F10-2E8CE81F04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81900a0-1360-48cf-815e-31de0c7e4e46"/>
    <ds:schemaRef ds:uri="57a3c456-ff4b-4e2a-b5ca-1bdad190266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79C6AE-DBA4-4760-A333-8734A481C66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38950A3-2C02-4235-9C09-327A5656E5F1}">
  <ds:schemaRefs>
    <ds:schemaRef ds:uri="http://purl.org/dc/terms/"/>
    <ds:schemaRef ds:uri="http://schemas.openxmlformats.org/package/2006/metadata/core-properties"/>
    <ds:schemaRef ds:uri="57a3c456-ff4b-4e2a-b5ca-1bdad190266c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281900a0-1360-48cf-815e-31de0c7e4e46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CP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Cencerová Lucia</dc:creator>
  <cp:lastModifiedBy>Cencerová Lucia</cp:lastModifiedBy>
  <cp:lastPrinted>2025-11-25T08:53:16Z</cp:lastPrinted>
  <dcterms:created xsi:type="dcterms:W3CDTF">2022-03-10T06:19:54Z</dcterms:created>
  <dcterms:modified xsi:type="dcterms:W3CDTF">2025-11-25T08:53:19Z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0x01010097B0EAD2989B1847B647D0FB12AF514C</vt:lpwstr>
  </property>
</Properties>
</file>